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tinga\Desktop\Naujas aplankas\"/>
    </mc:Choice>
  </mc:AlternateContent>
  <bookViews>
    <workbookView xWindow="0" yWindow="0" windowWidth="28800" windowHeight="12585"/>
  </bookViews>
  <sheets>
    <sheet name="2 priedas" sheetId="4" r:id="rId1"/>
  </sheets>
  <definedNames>
    <definedName name="_xlnm.Print_Titles" localSheetId="0">'2 priedas'!$20:$20</definedName>
  </definedNames>
  <calcPr calcId="15251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I22" i="4"/>
  <c r="I31" i="4"/>
  <c r="H46" i="4" l="1"/>
  <c r="H54" i="4" s="1"/>
  <c r="H56" i="4" s="1"/>
  <c r="I21" i="4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<sst xmlns="http://schemas.openxmlformats.org/spreadsheetml/2006/main" count="170" uniqueCount="137">
  <si>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</si>
  <si>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</si>
  <si>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</si>
  <si>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</si>
  <si>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</si>
  <si>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</si>
  <si>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</si>
  <si>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</si>
  <si>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</si>
  <si>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</si>
  <si>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</si>
  <si>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</si>
  <si>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</si>
  <si>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</si>
  <si>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</si>
  <si>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</si>
  <si>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</si>
  <si>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</si>
  <si>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</si>
  <si>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</si>
  <si>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</si>
  <si>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</si>
  <si>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</si>
  <si>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</si>
  <si>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</si>
  <si>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</si>
  <si>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</si>
  <si>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</si>
  <si>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</si>
  <si>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</si>
  <si>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</si>
  <si>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</si>
  <si>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</si>
  <si>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</si>
  <si>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</si>
  <si>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</si>
  <si>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</si>
  <si>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</si>
  <si>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</si>
  <si>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</si>
  <si>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</si>
  <si>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</si>
  <si>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</si>
  <si>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</si>
  <si>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</si>
  <si>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</si>
  <si>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</si>
  <si>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</si>
  <si>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</si>
  <si>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</si>
  <si>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</si>
  <si>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</si>
  <si>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</si>
  <si>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</si>
  <si>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</si>
  <si>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</si>
  <si>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</si>
  <si>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</si>
  <si>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</si>
  <si>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</si>
  <si>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</si>
  <si>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</si>
  <si>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</si>
  <si>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</si>
  <si>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</si>
  <si>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</si>
  <si>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</si>
  <si>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</si>
  <si>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</si>
  <si>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</si>
  <si>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</si>
  <si>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</si>
  <si>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</si>
  <si>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</si>
  <si>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</si>
  <si>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</si>
  <si>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</si>
  <si>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</si>
  <si>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</si>
  <si>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</si>
  <si>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</si>
  <si>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</si>
  <si>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</si>
  <si>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</si>
  <si>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</si>
  <si>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</si>
  <si>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</si>
  <si>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</si>
  <si>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</si>
  <si>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</si>
  <si>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</si>
  <si>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</si>
  <si>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</si>
  <si>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</si>
  <si>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</si>
  <si>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</si>
  <si>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</si>
  <si>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</si>
  <si>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</si>
  <si>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</si>
  <si>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</si>
  <si>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</si>
  <si>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</si>
  <si>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</si>
  <si>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</si>
  <si>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</si>
  <si>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</si>
  <si>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</si>
  <si>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</si>
  <si>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</si>
  <si>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</si>
  <si>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</si>
  <si>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</si>
  <si>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</si>
  <si>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</si>
  <si>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</si>
  <si>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</si>
  <si>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</si>
  <si>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</si>
  <si>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</si>
  <si>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</si>
  <si>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</si>
  <si>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</si>
  <si>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</si>
  <si>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</si>
  <si>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</si>
  <si>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</si>
  <si>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</si>
  <si>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</si>
  <si>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</si>
  <si>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Kretingos muziejus</t>
  </si>
  <si>
    <t>PAGAL  2016.06.30 D. DUOMENIS</t>
  </si>
  <si>
    <t xml:space="preserve">2016.07.08 Nr.     </t>
  </si>
  <si>
    <t>Vida Kanapkienė</t>
  </si>
  <si>
    <t>Vita Stripinienė</t>
  </si>
  <si>
    <t xml:space="preserve">                          Vyr. buhalterė</t>
  </si>
  <si>
    <t xml:space="preserve">                      Direktorė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</si>
</sst>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A59" sqref="A59"/>
    </sheetView>
  </sheetViews>
  <sheetFormatPr defaultColWidth="9.140625"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65" t="s">
        <v>44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43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8" t="s">
        <v>130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70" t="s">
        <v>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70" t="s">
        <v>0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70" t="s">
        <v>46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70" t="s">
        <v>45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71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72" t="s">
        <v>2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70"/>
      <c r="B14" s="63"/>
      <c r="C14" s="63"/>
      <c r="D14" s="63"/>
      <c r="E14" s="63"/>
      <c r="F14" s="63"/>
      <c r="G14" s="63"/>
      <c r="H14" s="63"/>
      <c r="I14" s="63"/>
    </row>
    <row r="15" spans="1:9" ht="15">
      <c r="A15" s="72" t="s">
        <v>131</v>
      </c>
      <c r="B15" s="73"/>
      <c r="C15" s="73"/>
      <c r="D15" s="73"/>
      <c r="E15" s="73"/>
      <c r="F15" s="73"/>
      <c r="G15" s="73"/>
      <c r="H15" s="73"/>
      <c r="I15" s="7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75" t="s">
        <v>132</v>
      </c>
      <c r="B17" s="63"/>
      <c r="C17" s="63"/>
      <c r="D17" s="63"/>
      <c r="E17" s="63"/>
      <c r="F17" s="63"/>
      <c r="G17" s="63"/>
      <c r="H17" s="63"/>
      <c r="I17" s="63"/>
    </row>
    <row r="18" spans="1:11" ht="15">
      <c r="A18" s="70" t="s">
        <v>3</v>
      </c>
      <c r="B18" s="63"/>
      <c r="C18" s="63"/>
      <c r="D18" s="63"/>
      <c r="E18" s="63"/>
      <c r="F18" s="63"/>
      <c r="G18" s="63"/>
      <c r="H18" s="63"/>
      <c r="I18" s="63"/>
    </row>
    <row r="19" spans="1:11" s="11" customFormat="1" ht="15">
      <c r="A19" s="62" t="s">
        <v>129</v>
      </c>
      <c r="B19" s="63"/>
      <c r="C19" s="63"/>
      <c r="D19" s="63"/>
      <c r="E19" s="63"/>
      <c r="F19" s="63"/>
      <c r="G19" s="63"/>
      <c r="H19" s="63"/>
      <c r="I19" s="63"/>
    </row>
    <row r="20" spans="1:11" s="12" customFormat="1" ht="50.1" customHeight="1">
      <c r="A20" s="64" t="s">
        <v>4</v>
      </c>
      <c r="B20" s="64"/>
      <c r="C20" s="64" t="s">
        <v>5</v>
      </c>
      <c r="D20" s="41"/>
      <c r="E20" s="41"/>
      <c r="F20" s="41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2" t="s">
        <v>9</v>
      </c>
      <c r="D21" s="74"/>
      <c r="E21" s="74"/>
      <c r="F21" s="74"/>
      <c r="G21" s="18"/>
      <c r="H21" s="22">
        <f>SUM(H22,H27,H28)</f>
        <v>214956.41999999998</v>
      </c>
      <c r="I21" s="22">
        <f>SUM(I22,I27,I28)</f>
        <v>206416.22999999998</v>
      </c>
      <c r="K21" s="22"/>
    </row>
    <row r="22" spans="1:11" ht="15.75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175315.78</v>
      </c>
      <c r="I22" s="23">
        <f>SUM(I23:I26)</f>
        <v>164256.57999999999</v>
      </c>
      <c r="K22" s="23"/>
    </row>
    <row r="23" spans="1:11" ht="15.75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6921.24</v>
      </c>
      <c r="I23" s="28">
        <v>6078.04</v>
      </c>
      <c r="K23" s="29" t="s">
        <v>99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156381.21000000002</v>
      </c>
      <c r="I24" s="28">
        <v>148327.54999999999</v>
      </c>
      <c r="K24" s="29" t="s">
        <v>100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>
        <v>10766.25</v>
      </c>
      <c r="I25" s="28">
        <v>9410.09</v>
      </c>
      <c r="K25" s="29" t="s">
        <v>101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1247.08</v>
      </c>
      <c r="I26" s="28">
        <v>440.9</v>
      </c>
      <c r="K26" s="29" t="s">
        <v>102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39640.639999999999</v>
      </c>
      <c r="I28" s="23">
        <f>SUM(I29)+SUM(I30)</f>
        <v>42159.65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39640.639999999999</v>
      </c>
      <c r="I29" s="28">
        <v>42159.65</v>
      </c>
      <c r="K29" s="29" t="s">
        <v>103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2" t="s">
        <v>19</v>
      </c>
      <c r="D31" s="42"/>
      <c r="E31" s="42"/>
      <c r="F31" s="42"/>
      <c r="G31" s="18"/>
      <c r="H31" s="22">
        <f>SUM(H32:H45)</f>
        <v>228221.23</v>
      </c>
      <c r="I31" s="22">
        <f>SUM(I32:I45)</f>
        <v>194573.27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40"/>
      <c r="E32" s="40"/>
      <c r="F32" s="40"/>
      <c r="G32" s="19"/>
      <c r="H32" s="28">
        <v>153450.21</v>
      </c>
      <c r="I32" s="28">
        <v>140364.20000000001</v>
      </c>
      <c r="K32" s="29" t="s">
        <v>104</v>
      </c>
    </row>
    <row r="33" spans="1:11" ht="15.75">
      <c r="A33" s="2" t="s">
        <v>12</v>
      </c>
      <c r="B33" s="14" t="s">
        <v>58</v>
      </c>
      <c r="C33" s="38" t="s">
        <v>87</v>
      </c>
      <c r="D33" s="40"/>
      <c r="E33" s="40"/>
      <c r="F33" s="40"/>
      <c r="G33" s="19"/>
      <c r="H33" s="28">
        <v>23355.65</v>
      </c>
      <c r="I33" s="28">
        <v>16991.82</v>
      </c>
      <c r="K33" s="29" t="s">
        <v>105</v>
      </c>
    </row>
    <row r="34" spans="1:11" ht="15.75">
      <c r="A34" s="2" t="s">
        <v>14</v>
      </c>
      <c r="B34" s="14" t="s">
        <v>59</v>
      </c>
      <c r="C34" s="38" t="s">
        <v>88</v>
      </c>
      <c r="D34" s="40"/>
      <c r="E34" s="40"/>
      <c r="F34" s="40"/>
      <c r="G34" s="19"/>
      <c r="H34" s="28">
        <v>31213.8</v>
      </c>
      <c r="I34" s="28">
        <v>22581.19</v>
      </c>
      <c r="K34" s="29" t="s">
        <v>106</v>
      </c>
    </row>
    <row r="35" spans="1:11" ht="15.75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>
        <v>103.04</v>
      </c>
      <c r="I35" s="28">
        <v>64.09</v>
      </c>
      <c r="K35" s="29" t="s">
        <v>107</v>
      </c>
    </row>
    <row r="36" spans="1:11" ht="15.75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664.92</v>
      </c>
      <c r="I36" s="28">
        <v>1216.24</v>
      </c>
      <c r="K36" s="29" t="s">
        <v>108</v>
      </c>
    </row>
    <row r="37" spans="1:11" ht="15.75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59.14</v>
      </c>
      <c r="I37" s="28">
        <v>60</v>
      </c>
      <c r="K37" s="29" t="s">
        <v>109</v>
      </c>
    </row>
    <row r="38" spans="1:11" ht="15.75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38" t="s">
        <v>20</v>
      </c>
      <c r="D39" s="40"/>
      <c r="E39" s="40"/>
      <c r="F39" s="40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7853.57</v>
      </c>
      <c r="I40" s="28">
        <v>3238.3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41"/>
      <c r="E41" s="41"/>
      <c r="F41" s="41"/>
      <c r="G41" s="19"/>
      <c r="H41" s="28">
        <v>100</v>
      </c>
      <c r="I41" s="28">
        <v>50</v>
      </c>
      <c r="K41" s="29" t="s">
        <v>113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40"/>
      <c r="E42" s="40"/>
      <c r="F42" s="40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38" t="s">
        <v>39</v>
      </c>
      <c r="D43" s="40"/>
      <c r="E43" s="40"/>
      <c r="F43" s="40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38" t="s">
        <v>94</v>
      </c>
      <c r="D44" s="40"/>
      <c r="E44" s="40"/>
      <c r="F44" s="40"/>
      <c r="G44" s="19"/>
      <c r="H44" s="28">
        <v>11420.9</v>
      </c>
      <c r="I44" s="28">
        <v>10007.43</v>
      </c>
      <c r="K44" s="29" t="s">
        <v>116</v>
      </c>
    </row>
    <row r="45" spans="1:11" ht="15.75">
      <c r="A45" s="2" t="s">
        <v>77</v>
      </c>
      <c r="B45" s="14" t="s">
        <v>23</v>
      </c>
      <c r="C45" s="49" t="s">
        <v>40</v>
      </c>
      <c r="D45" s="50"/>
      <c r="E45" s="50"/>
      <c r="F45" s="51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46" t="s">
        <v>25</v>
      </c>
      <c r="D46" s="47"/>
      <c r="E46" s="47"/>
      <c r="F46" s="48"/>
      <c r="G46" s="18"/>
      <c r="H46" s="22">
        <f>H21-H31</f>
        <v>-13264.810000000027</v>
      </c>
      <c r="I46" s="22">
        <f>I21-I31</f>
        <v>11842.959999999992</v>
      </c>
      <c r="K46" s="31"/>
    </row>
    <row r="47" spans="1:11" ht="15.75">
      <c r="A47" s="9" t="s">
        <v>26</v>
      </c>
      <c r="B47" s="9" t="s">
        <v>27</v>
      </c>
      <c r="C47" s="61" t="s">
        <v>27</v>
      </c>
      <c r="D47" s="47"/>
      <c r="E47" s="47"/>
      <c r="F47" s="4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49" t="s">
        <v>95</v>
      </c>
      <c r="D48" s="50"/>
      <c r="E48" s="50"/>
      <c r="F48" s="51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49" t="s">
        <v>80</v>
      </c>
      <c r="D49" s="50"/>
      <c r="E49" s="50"/>
      <c r="F49" s="51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49" t="s">
        <v>96</v>
      </c>
      <c r="D50" s="50"/>
      <c r="E50" s="50"/>
      <c r="F50" s="51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6" t="s">
        <v>29</v>
      </c>
      <c r="D51" s="47"/>
      <c r="E51" s="47"/>
      <c r="F51" s="48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56" t="s">
        <v>42</v>
      </c>
      <c r="D52" s="57"/>
      <c r="E52" s="57"/>
      <c r="F52" s="5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6" t="s">
        <v>83</v>
      </c>
      <c r="D53" s="47"/>
      <c r="E53" s="47"/>
      <c r="F53" s="48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0" t="s">
        <v>32</v>
      </c>
      <c r="D54" s="57"/>
      <c r="E54" s="57"/>
      <c r="F54" s="58"/>
      <c r="G54" s="21"/>
      <c r="H54" s="22">
        <f>SUM(H46,H47,H51,H52,H53)</f>
        <v>-13264.810000000027</v>
      </c>
      <c r="I54" s="22">
        <f>SUM(I46,I47,I51,I52,I53)</f>
        <v>11842.959999999992</v>
      </c>
      <c r="K54" s="31"/>
    </row>
    <row r="55" spans="1:11" ht="15.75">
      <c r="A55" s="9" t="s">
        <v>10</v>
      </c>
      <c r="B55" s="9" t="s">
        <v>34</v>
      </c>
      <c r="C55" s="61" t="s">
        <v>34</v>
      </c>
      <c r="D55" s="47"/>
      <c r="E55" s="47"/>
      <c r="F55" s="48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6" t="s">
        <v>35</v>
      </c>
      <c r="D56" s="47"/>
      <c r="E56" s="47"/>
      <c r="F56" s="48"/>
      <c r="G56" s="21"/>
      <c r="H56" s="22">
        <f>SUM(H54,H55)</f>
        <v>-13264.810000000027</v>
      </c>
      <c r="I56" s="22">
        <f>SUM(I54,I55)</f>
        <v>11842.959999999992</v>
      </c>
      <c r="K56" s="31"/>
    </row>
    <row r="57" spans="1:11" ht="15.75">
      <c r="A57" s="4" t="s">
        <v>10</v>
      </c>
      <c r="B57" s="14" t="s">
        <v>85</v>
      </c>
      <c r="C57" s="49" t="s">
        <v>85</v>
      </c>
      <c r="D57" s="50"/>
      <c r="E57" s="50"/>
      <c r="F57" s="51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49" t="s">
        <v>86</v>
      </c>
      <c r="D58" s="50"/>
      <c r="E58" s="50"/>
      <c r="F58" s="51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55" t="s">
        <v>136</v>
      </c>
      <c r="B60" s="55"/>
      <c r="C60" s="55"/>
      <c r="D60" s="55"/>
      <c r="E60" s="55"/>
      <c r="F60" s="55"/>
      <c r="G60" s="37"/>
      <c r="H60" s="52" t="s">
        <v>133</v>
      </c>
      <c r="I60" s="52"/>
    </row>
    <row r="61" spans="1:11" s="11" customFormat="1" ht="18.75" customHeight="1">
      <c r="A61" s="54" t="s">
        <v>126</v>
      </c>
      <c r="B61" s="54"/>
      <c r="C61" s="54"/>
      <c r="D61" s="54"/>
      <c r="E61" s="54"/>
      <c r="F61" s="54"/>
      <c r="G61" s="36" t="s">
        <v>127</v>
      </c>
      <c r="H61" s="53" t="s">
        <v>36</v>
      </c>
      <c r="I61" s="5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59" t="s">
        <v>135</v>
      </c>
      <c r="B63" s="59"/>
      <c r="C63" s="59"/>
      <c r="D63" s="59"/>
      <c r="E63" s="59"/>
      <c r="F63" s="59"/>
      <c r="G63" s="34" t="s">
        <v>125</v>
      </c>
      <c r="H63" s="43" t="s">
        <v>134</v>
      </c>
      <c r="I63" s="43"/>
    </row>
    <row r="64" spans="1:11" s="11" customFormat="1" ht="12" customHeight="1">
      <c r="A64" s="44" t="s">
        <v>128</v>
      </c>
      <c r="B64" s="44"/>
      <c r="C64" s="44"/>
      <c r="D64" s="44"/>
      <c r="E64" s="44"/>
      <c r="F64" s="44"/>
      <c r="G64" s="35" t="s">
        <v>124</v>
      </c>
      <c r="H64" s="45" t="s">
        <v>36</v>
      </c>
      <c r="I64" s="45"/>
    </row>
    <row r="67" spans="1:11" ht="13.1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EG</dc:creator>
  <cp:lastModifiedBy>Archeologija istorija</cp:lastModifiedBy>
  <cp:lastPrinted>2016-07-08T08:24:18Z</cp:lastPrinted>
  <dcterms:created xsi:type="dcterms:W3CDTF">1996-10-14T23:33:28Z</dcterms:created>
  <dcterms:modified xsi:type="dcterms:W3CDTF">2017-02-02T14:21:42Z</dcterms:modified>
</cp:coreProperties>
</file>