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H47" i="1" l="1"/>
  <c r="I31" i="1"/>
  <c r="H31" i="1"/>
  <c r="I28" i="1"/>
  <c r="I21" i="1" s="1"/>
  <c r="H28" i="1"/>
  <c r="H22" i="1"/>
  <c r="H21" i="1" s="1"/>
  <c r="H46" i="1" s="1"/>
  <c r="H54" i="1" s="1"/>
  <c r="H56" i="1" s="1"/>
</calcChain>
</file>

<file path=xl/sharedStrings.xml><?xml version="1.0" encoding="utf-8"?>
<sst xmlns="http://schemas.openxmlformats.org/spreadsheetml/2006/main" count="163" uniqueCount="132">
  <si>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</si>
  <si>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</si>
  <si>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</si>
  <si>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</si>
  <si>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Kretingos muziejus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</si>
  <si>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</si>
  <si>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</si>
  <si>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</si>
  <si>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</si>
  <si>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</si>
  <si>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2015M.09-30D. DUOMENIS</t>
  </si>
  <si>
    <t>2015-10-16Nr. V3-</t>
  </si>
  <si>
    <t>(data)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</si>
  <si>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</si>
  <si>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Eil. Nr.</t>
  </si>
  <si>
    <t>Straipsniai</t>
  </si>
  <si>
    <t>Pastabos Nr.</t>
  </si>
  <si>
    <t>Ataskaitinis laikotarpis Eur.</t>
  </si>
  <si>
    <t>Praėjęs ataskaitinis laikotarpis Lt.</t>
  </si>
  <si>
    <t>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</si>
  <si>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</si>
  <si>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</si>
  <si>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</si>
  <si>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</si>
  <si>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</si>
  <si>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</si>
  <si>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Debetas-kreditas sąskaitos7014+7024 pabaigos datai</t>
  </si>
  <si>
    <t>I.2.</t>
  </si>
  <si>
    <t xml:space="preserve">Iš savivaldybių biudžetų </t>
  </si>
  <si>
    <t>Debetas-kreditas sąskaitos7015+7025 pabaigos datai</t>
  </si>
  <si>
    <t>I.3.</t>
  </si>
  <si>
    <t>Iš ES, užsienio valstybių ir tarptautinių organizacijų lėšų</t>
  </si>
  <si>
    <t>Debetas-kreditas sąskaitos7011+7012+7013+7021+7022+7023 pabaigos datai</t>
  </si>
  <si>
    <t>I.4.</t>
  </si>
  <si>
    <t>Iš kitų finansavimo šaltinių</t>
  </si>
  <si>
    <t>Debetas-kreditas sąskaitos7016+7026 pabaigos datai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</si>
  <si>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</si>
  <si>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</si>
  <si>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</si>
  <si>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</si>
  <si>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</si>
  <si>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</si>
  <si>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Debetas-kreditas sąskaitos731+741+751+7711+772 pabaigos datai</t>
  </si>
  <si>
    <t>III.2.</t>
  </si>
  <si>
    <t>Pervestinų pagrindinės veiklos kitų pajamų suma</t>
  </si>
  <si>
    <t>Debetas-kreditas sąskaitos732+733+734+742+743+752+753+754+7712+772 pabaigos datai</t>
  </si>
  <si>
    <t>B.</t>
  </si>
  <si>
    <t>PAGRINDINĖS VEIKLOS SĄNAUDOS</t>
  </si>
  <si>
    <t xml:space="preserve">Darbo užmokesčio ir socialinio draudimo </t>
  </si>
  <si>
    <t>DARBO UŽMOKESČIO IR SOCIALINIO DRAUDIMO</t>
  </si>
  <si>
    <t>Debetas-kreditas sąskaitos8701+8702 pabaigos datai</t>
  </si>
  <si>
    <t>Nusidėvėjimo ir amortizacijos</t>
  </si>
  <si>
    <t>NUSIDĖVĖJIMO IR AMORTIZACIJOS</t>
  </si>
  <si>
    <t>Debetas-kreditas sąskaitos8703 pabaigos datai</t>
  </si>
  <si>
    <t>KOMUNALINIŲ PASLAUGŲ IR ryšių</t>
  </si>
  <si>
    <t>KOMUNALINIŲ PASLAUGŲ IR RYŠIŲ</t>
  </si>
  <si>
    <t>Debetas-kreditas sąskaitos8704 pabaigos datai</t>
  </si>
  <si>
    <t>IV.</t>
  </si>
  <si>
    <t xml:space="preserve">Komandiruočių </t>
  </si>
  <si>
    <t>KOMANDIRUOČIŲ</t>
  </si>
  <si>
    <t>Debetas-kreditas sąskaitos8705 pabaigos datai</t>
  </si>
  <si>
    <t>V.</t>
  </si>
  <si>
    <t xml:space="preserve">Transporto </t>
  </si>
  <si>
    <t>TRANSPORTO</t>
  </si>
  <si>
    <t>Debetas-kreditas sąskaitos8706 pabaigos datai</t>
  </si>
  <si>
    <t>VI.</t>
  </si>
  <si>
    <t xml:space="preserve">Kvalifikacijos kėlimo </t>
  </si>
  <si>
    <t>KVALIFIKACIJOS KĖLIMO</t>
  </si>
  <si>
    <t>Debetas-kreditas sąskaitos8707 pabaigos datai</t>
  </si>
  <si>
    <t>VII.</t>
  </si>
  <si>
    <t>PAPRASTOJO Remonto IR EKSPLOATAVIMO</t>
  </si>
  <si>
    <t>PAPRASTOJO REMONTO IR EKSPLOATAVIMO</t>
  </si>
  <si>
    <t>Debetas-kreditas sąskaitos8708 pabaigos datai</t>
  </si>
  <si>
    <t>VIII.</t>
  </si>
  <si>
    <t>NUVERTĖJIMO IR NURAŠYTŲ SUMŲ</t>
  </si>
  <si>
    <t>Debetas-kreditas sąskaitos8709 pabaigos datai</t>
  </si>
  <si>
    <t>IX.</t>
  </si>
  <si>
    <t>SUNAUDOTŲ IR PARDUOTŲ ATSARGŲ SAVIKAINA</t>
  </si>
  <si>
    <t>Debetas-kreditas sąskaitos8710 pabaigos datai</t>
  </si>
  <si>
    <t>X.</t>
  </si>
  <si>
    <t>socialinių išmokų</t>
  </si>
  <si>
    <t>SOCIALINIŲ IŠMOKŲ</t>
  </si>
  <si>
    <t>Debetas-kreditas sąskaitos821+822+823+824+825 pabaigos datai</t>
  </si>
  <si>
    <t>XI.</t>
  </si>
  <si>
    <t>nuomos</t>
  </si>
  <si>
    <t>NUOMOS</t>
  </si>
  <si>
    <t>Debetas-kreditas sąskaitos8711 pabaigos datai</t>
  </si>
  <si>
    <t>XII.</t>
  </si>
  <si>
    <t>finansavimo</t>
  </si>
  <si>
    <t>FINANSAVIMO</t>
  </si>
  <si>
    <t>Debetas-kreditas sąskaitos831+832+833 pabaigos datai</t>
  </si>
  <si>
    <t>XIII.</t>
  </si>
  <si>
    <t>kitų paslaugų</t>
  </si>
  <si>
    <t>KITŲ PASLAUGŲ</t>
  </si>
  <si>
    <t>Debetas-kreditas sąskaitos8712 pabaigos datai</t>
  </si>
  <si>
    <t>XIV.</t>
  </si>
  <si>
    <t xml:space="preserve">Kitos </t>
  </si>
  <si>
    <t>KITOS</t>
  </si>
  <si>
    <t>Debetas-kreditas sąskaitos81+8713 pabaigos datai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</si>
  <si>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</si>
  <si>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</si>
  <si>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</si>
  <si>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</si>
  <si>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</si>
  <si>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</si>
  <si>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</si>
  <si>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</si>
  <si>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</si>
  <si>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</si>
  <si>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</si>
  <si>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Debetas-kreditas sąskaitos88 pabaigos datai</t>
  </si>
  <si>
    <t>E.</t>
  </si>
  <si>
    <t>FINANSINĖS IR INVESTICINĖS VEIKLOS REZULTATAS</t>
  </si>
  <si>
    <t>Debetas-kreditas sąskaitos76-89 pabaigos datai</t>
  </si>
  <si>
    <t>F.</t>
  </si>
  <si>
    <t>APSKAITOS POLITIKOS KEITIMO IR ESMINIŲ APSKAITOS KLAIDŲ TAISYMO ĮTAKA</t>
  </si>
  <si>
    <t>Debetas-kreditas sąskaitos92 pabaigos datai</t>
  </si>
  <si>
    <t>G.</t>
  </si>
  <si>
    <t>PELNO MOKESTIS</t>
  </si>
  <si>
    <t>Debetas-kreditas sąskaitos93 pabaigos datai</t>
  </si>
  <si>
    <t>H.</t>
  </si>
  <si>
    <t>GRYNASIS PERVIRŠIS AR DEFICITAS PRIEŠ NUOSAVYBĖS METODO ĮTAKĄ</t>
  </si>
  <si>
    <t>NUOSAVYBĖS METODO ĮTAKA</t>
  </si>
  <si>
    <t>Debetas-kreditas sąskaitos91 pabaigos datai</t>
  </si>
  <si>
    <t>J.</t>
  </si>
  <si>
    <t>GRYNASIS PERVIRŠIS AR DEFICITAS</t>
  </si>
  <si>
    <t>TENKANTIS KONTROLIUOJANČIAJAM SUBJEKTUI</t>
  </si>
  <si>
    <t>TENKANTIS MAŽUMOS DALIAI</t>
  </si>
  <si>
    <t xml:space="preserve">                          Direktorė</t>
  </si>
  <si>
    <t xml:space="preserve">        Vida  Kanapkienė</t>
  </si>
  <si>
    <t>(teisės aktais įpareigoto pasirašyti asmens pareigų pavadinimas)                            (parašas)</t>
  </si>
  <si>
    <t>(vardas ir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</si>
</sst>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6" fillId="0" borderId="0" xfId="0" applyFont="1"/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J17" sqref="J17"/>
    </sheetView>
  </sheetViews>
  <sheetFormatPr defaultColWidth="9.140625" defaultRowHeight="1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2"/>
      <c r="H1" s="2"/>
    </row>
    <row r="2" spans="1:9" ht="15.75">
      <c r="D2" s="3"/>
      <c r="G2" s="4" t="s">
        <v>0</v>
      </c>
      <c r="H2" s="5"/>
      <c r="I2" s="5"/>
    </row>
    <row r="3" spans="1:9" ht="15.75">
      <c r="G3" s="4" t="s">
        <v>1</v>
      </c>
      <c r="H3" s="5"/>
      <c r="I3" s="5"/>
    </row>
    <row r="5" spans="1:9" ht="15.75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>
      <c r="A6" s="8" t="s">
        <v>3</v>
      </c>
      <c r="B6" s="7"/>
      <c r="C6" s="7"/>
      <c r="D6" s="7"/>
      <c r="E6" s="7"/>
      <c r="F6" s="7"/>
      <c r="G6" s="7"/>
      <c r="H6" s="7"/>
      <c r="I6" s="7"/>
    </row>
    <row r="7" spans="1:9" ht="15.75">
      <c r="A7" s="9" t="s">
        <v>4</v>
      </c>
      <c r="B7" s="10"/>
      <c r="C7" s="10"/>
      <c r="D7" s="10"/>
      <c r="E7" s="10"/>
      <c r="F7" s="10"/>
      <c r="G7" s="10"/>
      <c r="H7" s="10"/>
      <c r="I7" s="10"/>
    </row>
    <row r="8" spans="1:9">
      <c r="A8" s="11" t="s">
        <v>5</v>
      </c>
      <c r="B8" s="12"/>
      <c r="C8" s="12"/>
      <c r="D8" s="12"/>
      <c r="E8" s="12"/>
      <c r="F8" s="12"/>
      <c r="G8" s="12"/>
      <c r="H8" s="12"/>
      <c r="I8" s="12"/>
    </row>
    <row r="9" spans="1:9">
      <c r="A9" s="11" t="s">
        <v>6</v>
      </c>
      <c r="B9" s="12"/>
      <c r="C9" s="12"/>
      <c r="D9" s="12"/>
      <c r="E9" s="12"/>
      <c r="F9" s="12"/>
      <c r="G9" s="12"/>
      <c r="H9" s="12"/>
      <c r="I9" s="12"/>
    </row>
    <row r="10" spans="1:9">
      <c r="A10" s="11" t="s">
        <v>7</v>
      </c>
      <c r="B10" s="12"/>
      <c r="C10" s="12"/>
      <c r="D10" s="12"/>
      <c r="E10" s="12"/>
      <c r="F10" s="12"/>
      <c r="G10" s="12"/>
      <c r="H10" s="12"/>
      <c r="I10" s="12"/>
    </row>
    <row r="11" spans="1:9">
      <c r="A11" s="11" t="s">
        <v>8</v>
      </c>
      <c r="B11" s="7"/>
      <c r="C11" s="7"/>
      <c r="D11" s="7"/>
      <c r="E11" s="7"/>
      <c r="F11" s="7"/>
      <c r="G11" s="7"/>
      <c r="H11" s="7"/>
      <c r="I11" s="7"/>
    </row>
    <row r="12" spans="1:9">
      <c r="A12" s="13"/>
      <c r="B12" s="12"/>
      <c r="C12" s="12"/>
      <c r="D12" s="12"/>
      <c r="E12" s="12"/>
      <c r="F12" s="12"/>
      <c r="G12" s="12"/>
      <c r="H12" s="12"/>
      <c r="I12" s="12"/>
    </row>
    <row r="13" spans="1:9">
      <c r="A13" s="14" t="s">
        <v>9</v>
      </c>
      <c r="B13" s="15"/>
      <c r="C13" s="15"/>
      <c r="D13" s="15"/>
      <c r="E13" s="15"/>
      <c r="F13" s="15"/>
      <c r="G13" s="15"/>
      <c r="H13" s="15"/>
      <c r="I13" s="15"/>
    </row>
    <row r="14" spans="1:9">
      <c r="A14" s="11"/>
      <c r="B14" s="12"/>
      <c r="C14" s="12"/>
      <c r="D14" s="12"/>
      <c r="E14" s="12"/>
      <c r="F14" s="12"/>
      <c r="G14" s="12"/>
      <c r="H14" s="12"/>
      <c r="I14" s="12"/>
    </row>
    <row r="15" spans="1:9">
      <c r="A15" s="14" t="s">
        <v>10</v>
      </c>
      <c r="B15" s="15"/>
      <c r="C15" s="15"/>
      <c r="D15" s="15"/>
      <c r="E15" s="15"/>
      <c r="F15" s="15"/>
      <c r="G15" s="15"/>
      <c r="H15" s="15"/>
      <c r="I15" s="15"/>
    </row>
    <row r="16" spans="1:9" ht="9.75" customHeight="1">
      <c r="A16" s="16"/>
      <c r="B16" s="17"/>
      <c r="C16" s="17"/>
      <c r="D16" s="17"/>
      <c r="E16" s="17"/>
      <c r="F16" s="17"/>
      <c r="G16" s="17"/>
      <c r="H16" s="17"/>
      <c r="I16" s="17"/>
    </row>
    <row r="17" spans="1:11">
      <c r="A17" s="11" t="s">
        <v>11</v>
      </c>
      <c r="B17" s="12"/>
      <c r="C17" s="12"/>
      <c r="D17" s="12"/>
      <c r="E17" s="12"/>
      <c r="F17" s="12"/>
      <c r="G17" s="12"/>
      <c r="H17" s="12"/>
      <c r="I17" s="12"/>
    </row>
    <row r="18" spans="1:11">
      <c r="A18" s="11" t="s">
        <v>12</v>
      </c>
      <c r="B18" s="12"/>
      <c r="C18" s="12"/>
      <c r="D18" s="12"/>
      <c r="E18" s="12"/>
      <c r="F18" s="12"/>
      <c r="G18" s="12"/>
      <c r="H18" s="12"/>
      <c r="I18" s="12"/>
    </row>
    <row r="19" spans="1:11" s="17" customFormat="1">
      <c r="A19" s="18" t="s">
        <v>13</v>
      </c>
      <c r="B19" s="12"/>
      <c r="C19" s="12"/>
      <c r="D19" s="12"/>
      <c r="E19" s="12"/>
      <c r="F19" s="12"/>
      <c r="G19" s="12"/>
      <c r="H19" s="12"/>
      <c r="I19" s="12"/>
    </row>
    <row r="20" spans="1:11" s="22" customFormat="1" ht="50.1" customHeight="1">
      <c r="A20" s="19" t="s">
        <v>14</v>
      </c>
      <c r="B20" s="19"/>
      <c r="C20" s="19" t="s">
        <v>15</v>
      </c>
      <c r="D20" s="20"/>
      <c r="E20" s="20"/>
      <c r="F20" s="20"/>
      <c r="G20" s="21" t="s">
        <v>16</v>
      </c>
      <c r="H20" s="21" t="s">
        <v>17</v>
      </c>
      <c r="I20" s="21" t="s">
        <v>18</v>
      </c>
      <c r="K20" s="21" t="s">
        <v>19</v>
      </c>
    </row>
    <row r="21" spans="1:11" ht="15.75">
      <c r="A21" s="23" t="s">
        <v>20</v>
      </c>
      <c r="B21" s="24" t="s">
        <v>21</v>
      </c>
      <c r="C21" s="25" t="s">
        <v>21</v>
      </c>
      <c r="D21" s="26"/>
      <c r="E21" s="26"/>
      <c r="F21" s="26"/>
      <c r="G21" s="27"/>
      <c r="H21" s="28">
        <f>SUM(H22,H27,H28)</f>
        <v>331416.52</v>
      </c>
      <c r="I21" s="28">
        <f>SUM(I22,I27,I28)</f>
        <v>1686564</v>
      </c>
      <c r="K21" s="28"/>
    </row>
    <row r="22" spans="1:11" ht="15.75">
      <c r="A22" s="29" t="s">
        <v>22</v>
      </c>
      <c r="B22" s="30" t="s">
        <v>23</v>
      </c>
      <c r="C22" s="31" t="s">
        <v>23</v>
      </c>
      <c r="D22" s="31"/>
      <c r="E22" s="31"/>
      <c r="F22" s="31"/>
      <c r="G22" s="32"/>
      <c r="H22" s="33">
        <f>SUM(H23:H26)</f>
        <v>252056.84</v>
      </c>
      <c r="I22" s="33">
        <v>1463853</v>
      </c>
      <c r="K22" s="33"/>
    </row>
    <row r="23" spans="1:11" ht="15.75">
      <c r="A23" s="29" t="s">
        <v>24</v>
      </c>
      <c r="B23" s="30" t="s">
        <v>25</v>
      </c>
      <c r="C23" s="31" t="s">
        <v>25</v>
      </c>
      <c r="D23" s="31"/>
      <c r="E23" s="31"/>
      <c r="F23" s="31"/>
      <c r="G23" s="32"/>
      <c r="H23" s="34">
        <v>16776.84</v>
      </c>
      <c r="I23" s="34">
        <v>83863.070000000007</v>
      </c>
      <c r="K23" s="35" t="s">
        <v>26</v>
      </c>
    </row>
    <row r="24" spans="1:11" ht="15.75">
      <c r="A24" s="29" t="s">
        <v>27</v>
      </c>
      <c r="B24" s="36" t="s">
        <v>28</v>
      </c>
      <c r="C24" s="37" t="s">
        <v>28</v>
      </c>
      <c r="D24" s="37"/>
      <c r="E24" s="37"/>
      <c r="F24" s="37"/>
      <c r="G24" s="32"/>
      <c r="H24" s="34">
        <v>220714.16</v>
      </c>
      <c r="I24" s="34">
        <v>1014145</v>
      </c>
      <c r="K24" s="35" t="s">
        <v>29</v>
      </c>
    </row>
    <row r="25" spans="1:11" ht="15.75">
      <c r="A25" s="29" t="s">
        <v>30</v>
      </c>
      <c r="B25" s="30" t="s">
        <v>31</v>
      </c>
      <c r="C25" s="37" t="s">
        <v>31</v>
      </c>
      <c r="D25" s="37"/>
      <c r="E25" s="37"/>
      <c r="F25" s="37"/>
      <c r="G25" s="32"/>
      <c r="H25" s="34">
        <v>14028.75</v>
      </c>
      <c r="I25" s="34">
        <v>343293</v>
      </c>
      <c r="K25" s="35" t="s">
        <v>32</v>
      </c>
    </row>
    <row r="26" spans="1:11" ht="15.75">
      <c r="A26" s="29" t="s">
        <v>33</v>
      </c>
      <c r="B26" s="36" t="s">
        <v>34</v>
      </c>
      <c r="C26" s="37" t="s">
        <v>34</v>
      </c>
      <c r="D26" s="37"/>
      <c r="E26" s="37"/>
      <c r="F26" s="37"/>
      <c r="G26" s="32"/>
      <c r="H26" s="34">
        <v>537.09</v>
      </c>
      <c r="I26" s="34">
        <v>22551.93</v>
      </c>
      <c r="K26" s="35" t="s">
        <v>35</v>
      </c>
    </row>
    <row r="27" spans="1:11" ht="15.75">
      <c r="A27" s="29" t="s">
        <v>36</v>
      </c>
      <c r="B27" s="30" t="s">
        <v>37</v>
      </c>
      <c r="C27" s="37" t="s">
        <v>37</v>
      </c>
      <c r="D27" s="37"/>
      <c r="E27" s="37"/>
      <c r="F27" s="37"/>
      <c r="G27" s="32"/>
      <c r="H27" s="33"/>
      <c r="I27" s="38"/>
      <c r="K27" s="39"/>
    </row>
    <row r="28" spans="1:11" ht="15.75">
      <c r="A28" s="29" t="s">
        <v>38</v>
      </c>
      <c r="B28" s="30" t="s">
        <v>39</v>
      </c>
      <c r="C28" s="37" t="s">
        <v>39</v>
      </c>
      <c r="D28" s="37"/>
      <c r="E28" s="37"/>
      <c r="F28" s="37"/>
      <c r="G28" s="32"/>
      <c r="H28" s="33">
        <f>IF(TYPE(H29)=1,H29,0)+IF(TYPE(H30)=1,H30,0)</f>
        <v>79359.679999999993</v>
      </c>
      <c r="I28" s="33">
        <f>IF(TYPE(I29)=1,I29,0)+IF(TYPE(I30)=1,I30,0)</f>
        <v>222711</v>
      </c>
      <c r="K28" s="39"/>
    </row>
    <row r="29" spans="1:11" ht="15.75">
      <c r="A29" s="29" t="s">
        <v>40</v>
      </c>
      <c r="B29" s="36" t="s">
        <v>41</v>
      </c>
      <c r="C29" s="37" t="s">
        <v>41</v>
      </c>
      <c r="D29" s="37"/>
      <c r="E29" s="37"/>
      <c r="F29" s="37"/>
      <c r="G29" s="32"/>
      <c r="H29" s="34">
        <v>79359.679999999993</v>
      </c>
      <c r="I29" s="34">
        <v>222711</v>
      </c>
      <c r="K29" s="35" t="s">
        <v>42</v>
      </c>
    </row>
    <row r="30" spans="1:11" ht="15.75">
      <c r="A30" s="29" t="s">
        <v>43</v>
      </c>
      <c r="B30" s="36" t="s">
        <v>44</v>
      </c>
      <c r="C30" s="37" t="s">
        <v>44</v>
      </c>
      <c r="D30" s="37"/>
      <c r="E30" s="37"/>
      <c r="F30" s="37"/>
      <c r="G30" s="32"/>
      <c r="H30" s="34"/>
      <c r="I30" s="34"/>
      <c r="K30" s="35" t="s">
        <v>45</v>
      </c>
    </row>
    <row r="31" spans="1:11" ht="15.75">
      <c r="A31" s="23" t="s">
        <v>46</v>
      </c>
      <c r="B31" s="24" t="s">
        <v>47</v>
      </c>
      <c r="C31" s="25" t="s">
        <v>47</v>
      </c>
      <c r="D31" s="25"/>
      <c r="E31" s="25"/>
      <c r="F31" s="25"/>
      <c r="G31" s="27"/>
      <c r="H31" s="28">
        <f>SUM(H32:H45)</f>
        <v>300791.5</v>
      </c>
      <c r="I31" s="28">
        <f>SUM(I32:I45)</f>
        <v>1551468</v>
      </c>
      <c r="K31" s="40"/>
    </row>
    <row r="32" spans="1:11" ht="15.75">
      <c r="A32" s="29" t="s">
        <v>22</v>
      </c>
      <c r="B32" s="30" t="s">
        <v>48</v>
      </c>
      <c r="C32" s="37" t="s">
        <v>49</v>
      </c>
      <c r="D32" s="41"/>
      <c r="E32" s="41"/>
      <c r="F32" s="41"/>
      <c r="G32" s="32"/>
      <c r="H32" s="34">
        <v>218398.24000000002</v>
      </c>
      <c r="I32" s="34">
        <v>891853</v>
      </c>
      <c r="K32" s="35" t="s">
        <v>50</v>
      </c>
    </row>
    <row r="33" spans="1:11" ht="15.75">
      <c r="A33" s="29" t="s">
        <v>36</v>
      </c>
      <c r="B33" s="30" t="s">
        <v>51</v>
      </c>
      <c r="C33" s="37" t="s">
        <v>52</v>
      </c>
      <c r="D33" s="41"/>
      <c r="E33" s="41"/>
      <c r="F33" s="41"/>
      <c r="G33" s="32"/>
      <c r="H33" s="34">
        <v>25513.5</v>
      </c>
      <c r="I33" s="34">
        <v>261806</v>
      </c>
      <c r="K33" s="35" t="s">
        <v>53</v>
      </c>
    </row>
    <row r="34" spans="1:11" ht="15.75">
      <c r="A34" s="29" t="s">
        <v>38</v>
      </c>
      <c r="B34" s="30" t="s">
        <v>54</v>
      </c>
      <c r="C34" s="37" t="s">
        <v>55</v>
      </c>
      <c r="D34" s="41"/>
      <c r="E34" s="41"/>
      <c r="F34" s="41"/>
      <c r="G34" s="32"/>
      <c r="H34" s="34">
        <v>24782.09</v>
      </c>
      <c r="I34" s="34">
        <v>148519</v>
      </c>
      <c r="K34" s="35" t="s">
        <v>56</v>
      </c>
    </row>
    <row r="35" spans="1:11" ht="15.75">
      <c r="A35" s="29" t="s">
        <v>57</v>
      </c>
      <c r="B35" s="30" t="s">
        <v>58</v>
      </c>
      <c r="C35" s="31" t="s">
        <v>59</v>
      </c>
      <c r="D35" s="41"/>
      <c r="E35" s="41"/>
      <c r="F35" s="41"/>
      <c r="G35" s="32"/>
      <c r="H35" s="34">
        <v>121.36</v>
      </c>
      <c r="I35" s="34">
        <v>1499</v>
      </c>
      <c r="K35" s="35" t="s">
        <v>60</v>
      </c>
    </row>
    <row r="36" spans="1:11" ht="15.75">
      <c r="A36" s="29" t="s">
        <v>61</v>
      </c>
      <c r="B36" s="30" t="s">
        <v>62</v>
      </c>
      <c r="C36" s="31" t="s">
        <v>63</v>
      </c>
      <c r="D36" s="41"/>
      <c r="E36" s="41"/>
      <c r="F36" s="41"/>
      <c r="G36" s="32"/>
      <c r="H36" s="34">
        <v>1528.01</v>
      </c>
      <c r="I36" s="34">
        <v>8277</v>
      </c>
      <c r="K36" s="35" t="s">
        <v>64</v>
      </c>
    </row>
    <row r="37" spans="1:11" ht="15.75">
      <c r="A37" s="29" t="s">
        <v>65</v>
      </c>
      <c r="B37" s="30" t="s">
        <v>66</v>
      </c>
      <c r="C37" s="31" t="s">
        <v>67</v>
      </c>
      <c r="D37" s="41"/>
      <c r="E37" s="41"/>
      <c r="F37" s="41"/>
      <c r="G37" s="32"/>
      <c r="H37" s="34">
        <v>154.38</v>
      </c>
      <c r="I37" s="34">
        <v>799</v>
      </c>
      <c r="K37" s="35" t="s">
        <v>68</v>
      </c>
    </row>
    <row r="38" spans="1:11" ht="15.75">
      <c r="A38" s="29" t="s">
        <v>69</v>
      </c>
      <c r="B38" s="30" t="s">
        <v>70</v>
      </c>
      <c r="C38" s="31" t="s">
        <v>71</v>
      </c>
      <c r="D38" s="41"/>
      <c r="E38" s="41"/>
      <c r="F38" s="41"/>
      <c r="G38" s="32"/>
      <c r="H38" s="34"/>
      <c r="I38" s="34"/>
      <c r="K38" s="35" t="s">
        <v>72</v>
      </c>
    </row>
    <row r="39" spans="1:11" ht="15.75">
      <c r="A39" s="29" t="s">
        <v>73</v>
      </c>
      <c r="B39" s="30" t="s">
        <v>74</v>
      </c>
      <c r="C39" s="37" t="s">
        <v>74</v>
      </c>
      <c r="D39" s="41"/>
      <c r="E39" s="41"/>
      <c r="F39" s="41"/>
      <c r="G39" s="32"/>
      <c r="H39" s="34"/>
      <c r="I39" s="34"/>
      <c r="K39" s="35" t="s">
        <v>75</v>
      </c>
    </row>
    <row r="40" spans="1:11" ht="15.75">
      <c r="A40" s="29" t="s">
        <v>76</v>
      </c>
      <c r="B40" s="30" t="s">
        <v>77</v>
      </c>
      <c r="C40" s="31" t="s">
        <v>77</v>
      </c>
      <c r="D40" s="41"/>
      <c r="E40" s="41"/>
      <c r="F40" s="41"/>
      <c r="G40" s="32"/>
      <c r="H40" s="34">
        <v>7151.91</v>
      </c>
      <c r="I40" s="34">
        <v>46795</v>
      </c>
      <c r="K40" s="35" t="s">
        <v>78</v>
      </c>
    </row>
    <row r="41" spans="1:11" ht="15.75" customHeight="1">
      <c r="A41" s="29" t="s">
        <v>79</v>
      </c>
      <c r="B41" s="30" t="s">
        <v>80</v>
      </c>
      <c r="C41" s="37" t="s">
        <v>81</v>
      </c>
      <c r="D41" s="20"/>
      <c r="E41" s="20"/>
      <c r="F41" s="20"/>
      <c r="G41" s="32"/>
      <c r="H41" s="34">
        <v>50</v>
      </c>
      <c r="I41" s="34"/>
      <c r="K41" s="35" t="s">
        <v>82</v>
      </c>
    </row>
    <row r="42" spans="1:11" ht="15.75" customHeight="1">
      <c r="A42" s="29" t="s">
        <v>83</v>
      </c>
      <c r="B42" s="30" t="s">
        <v>84</v>
      </c>
      <c r="C42" s="37" t="s">
        <v>85</v>
      </c>
      <c r="D42" s="41"/>
      <c r="E42" s="41"/>
      <c r="F42" s="41"/>
      <c r="G42" s="32"/>
      <c r="H42" s="34"/>
      <c r="I42" s="34"/>
      <c r="K42" s="35" t="s">
        <v>86</v>
      </c>
    </row>
    <row r="43" spans="1:11" ht="15.75">
      <c r="A43" s="29" t="s">
        <v>87</v>
      </c>
      <c r="B43" s="30" t="s">
        <v>88</v>
      </c>
      <c r="C43" s="37" t="s">
        <v>89</v>
      </c>
      <c r="D43" s="41"/>
      <c r="E43" s="41"/>
      <c r="F43" s="41"/>
      <c r="G43" s="32"/>
      <c r="H43" s="34"/>
      <c r="I43" s="34"/>
      <c r="K43" s="35" t="s">
        <v>90</v>
      </c>
    </row>
    <row r="44" spans="1:11" ht="15.75">
      <c r="A44" s="29" t="s">
        <v>91</v>
      </c>
      <c r="B44" s="30" t="s">
        <v>92</v>
      </c>
      <c r="C44" s="37" t="s">
        <v>93</v>
      </c>
      <c r="D44" s="41"/>
      <c r="E44" s="41"/>
      <c r="F44" s="41"/>
      <c r="G44" s="32"/>
      <c r="H44" s="34">
        <v>23092.01</v>
      </c>
      <c r="I44" s="34">
        <v>191920</v>
      </c>
      <c r="K44" s="35" t="s">
        <v>94</v>
      </c>
    </row>
    <row r="45" spans="1:11" ht="15.75">
      <c r="A45" s="29" t="s">
        <v>95</v>
      </c>
      <c r="B45" s="30" t="s">
        <v>96</v>
      </c>
      <c r="C45" s="42" t="s">
        <v>97</v>
      </c>
      <c r="D45" s="43"/>
      <c r="E45" s="43"/>
      <c r="F45" s="44"/>
      <c r="G45" s="32"/>
      <c r="H45" s="34"/>
      <c r="I45" s="34"/>
      <c r="K45" s="35" t="s">
        <v>98</v>
      </c>
    </row>
    <row r="46" spans="1:11" ht="15.75">
      <c r="A46" s="24" t="s">
        <v>99</v>
      </c>
      <c r="B46" s="45" t="s">
        <v>100</v>
      </c>
      <c r="C46" s="46" t="s">
        <v>100</v>
      </c>
      <c r="D46" s="47"/>
      <c r="E46" s="47"/>
      <c r="F46" s="48"/>
      <c r="G46" s="27"/>
      <c r="H46" s="28">
        <f>H21-H31</f>
        <v>30625.020000000019</v>
      </c>
      <c r="I46" s="28">
        <v>135096</v>
      </c>
      <c r="K46" s="40"/>
    </row>
    <row r="47" spans="1:11" ht="15.75">
      <c r="A47" s="24" t="s">
        <v>101</v>
      </c>
      <c r="B47" s="24" t="s">
        <v>102</v>
      </c>
      <c r="C47" s="49" t="s">
        <v>102</v>
      </c>
      <c r="D47" s="47"/>
      <c r="E47" s="47"/>
      <c r="F47" s="48"/>
      <c r="G47" s="50"/>
      <c r="H47" s="28">
        <f>IF(TYPE(H48)=1,H48,0)-IF(TYPE(H49)=1,H49,0)-IF(TYPE(H50)=1,H50,0)</f>
        <v>0</v>
      </c>
      <c r="I47" s="28"/>
      <c r="K47" s="40"/>
    </row>
    <row r="48" spans="1:11" ht="15.75">
      <c r="A48" s="36" t="s">
        <v>103</v>
      </c>
      <c r="B48" s="30" t="s">
        <v>104</v>
      </c>
      <c r="C48" s="42" t="s">
        <v>105</v>
      </c>
      <c r="D48" s="43"/>
      <c r="E48" s="43"/>
      <c r="F48" s="44"/>
      <c r="G48" s="51"/>
      <c r="H48" s="33"/>
      <c r="I48" s="34"/>
      <c r="K48" s="39"/>
    </row>
    <row r="49" spans="1:11" ht="15.75">
      <c r="A49" s="36" t="s">
        <v>36</v>
      </c>
      <c r="B49" s="30" t="s">
        <v>106</v>
      </c>
      <c r="C49" s="42" t="s">
        <v>106</v>
      </c>
      <c r="D49" s="43"/>
      <c r="E49" s="43"/>
      <c r="F49" s="44"/>
      <c r="G49" s="51"/>
      <c r="H49" s="34"/>
      <c r="I49" s="34"/>
      <c r="K49" s="35"/>
    </row>
    <row r="50" spans="1:11" ht="15.75">
      <c r="A50" s="36" t="s">
        <v>107</v>
      </c>
      <c r="B50" s="30" t="s">
        <v>108</v>
      </c>
      <c r="C50" s="42" t="s">
        <v>109</v>
      </c>
      <c r="D50" s="43"/>
      <c r="E50" s="43"/>
      <c r="F50" s="44"/>
      <c r="G50" s="51"/>
      <c r="H50" s="34"/>
      <c r="I50" s="34"/>
      <c r="K50" s="35" t="s">
        <v>110</v>
      </c>
    </row>
    <row r="51" spans="1:11" ht="15.75">
      <c r="A51" s="24" t="s">
        <v>111</v>
      </c>
      <c r="B51" s="45" t="s">
        <v>112</v>
      </c>
      <c r="C51" s="46" t="s">
        <v>112</v>
      </c>
      <c r="D51" s="47"/>
      <c r="E51" s="47"/>
      <c r="F51" s="48"/>
      <c r="G51" s="50"/>
      <c r="H51" s="34"/>
      <c r="I51" s="34"/>
      <c r="K51" s="35" t="s">
        <v>113</v>
      </c>
    </row>
    <row r="52" spans="1:11" ht="30" customHeight="1">
      <c r="A52" s="24" t="s">
        <v>114</v>
      </c>
      <c r="B52" s="45" t="s">
        <v>115</v>
      </c>
      <c r="C52" s="52" t="s">
        <v>115</v>
      </c>
      <c r="D52" s="53"/>
      <c r="E52" s="53"/>
      <c r="F52" s="54"/>
      <c r="G52" s="50"/>
      <c r="H52" s="34"/>
      <c r="I52" s="34"/>
      <c r="K52" s="35" t="s">
        <v>116</v>
      </c>
    </row>
    <row r="53" spans="1:11" ht="15.75">
      <c r="A53" s="24" t="s">
        <v>117</v>
      </c>
      <c r="B53" s="45" t="s">
        <v>118</v>
      </c>
      <c r="C53" s="46" t="s">
        <v>118</v>
      </c>
      <c r="D53" s="47"/>
      <c r="E53" s="47"/>
      <c r="F53" s="48"/>
      <c r="G53" s="50"/>
      <c r="H53" s="34"/>
      <c r="I53" s="34"/>
      <c r="K53" s="35" t="s">
        <v>119</v>
      </c>
    </row>
    <row r="54" spans="1:11" ht="30" customHeight="1">
      <c r="A54" s="24" t="s">
        <v>120</v>
      </c>
      <c r="B54" s="24" t="s">
        <v>121</v>
      </c>
      <c r="C54" s="55" t="s">
        <v>121</v>
      </c>
      <c r="D54" s="53"/>
      <c r="E54" s="53"/>
      <c r="F54" s="54"/>
      <c r="G54" s="50"/>
      <c r="H54" s="28">
        <f>SUM(H46,H47,H51,H52,H53)</f>
        <v>30625.020000000019</v>
      </c>
      <c r="I54" s="28">
        <v>135096</v>
      </c>
      <c r="K54" s="40"/>
    </row>
    <row r="55" spans="1:11" ht="15.75">
      <c r="A55" s="24" t="s">
        <v>22</v>
      </c>
      <c r="B55" s="24" t="s">
        <v>122</v>
      </c>
      <c r="C55" s="49" t="s">
        <v>122</v>
      </c>
      <c r="D55" s="47"/>
      <c r="E55" s="47"/>
      <c r="F55" s="48"/>
      <c r="G55" s="50"/>
      <c r="H55" s="34"/>
      <c r="I55" s="34"/>
      <c r="K55" s="35" t="s">
        <v>123</v>
      </c>
    </row>
    <row r="56" spans="1:11" ht="15.75">
      <c r="A56" s="24" t="s">
        <v>124</v>
      </c>
      <c r="B56" s="45" t="s">
        <v>125</v>
      </c>
      <c r="C56" s="46" t="s">
        <v>125</v>
      </c>
      <c r="D56" s="47"/>
      <c r="E56" s="47"/>
      <c r="F56" s="48"/>
      <c r="G56" s="50"/>
      <c r="H56" s="28">
        <f>SUM(H54,H55)</f>
        <v>30625.020000000019</v>
      </c>
      <c r="I56" s="28">
        <v>135096</v>
      </c>
      <c r="K56" s="40"/>
    </row>
    <row r="57" spans="1:11" ht="15.75">
      <c r="A57" s="36" t="s">
        <v>22</v>
      </c>
      <c r="B57" s="30" t="s">
        <v>126</v>
      </c>
      <c r="C57" s="42" t="s">
        <v>126</v>
      </c>
      <c r="D57" s="43"/>
      <c r="E57" s="43"/>
      <c r="F57" s="44"/>
      <c r="G57" s="51"/>
      <c r="H57" s="33"/>
      <c r="I57" s="33"/>
      <c r="K57" s="39"/>
    </row>
    <row r="58" spans="1:11" ht="15.75">
      <c r="A58" s="36" t="s">
        <v>36</v>
      </c>
      <c r="B58" s="30" t="s">
        <v>127</v>
      </c>
      <c r="C58" s="42" t="s">
        <v>127</v>
      </c>
      <c r="D58" s="43"/>
      <c r="E58" s="43"/>
      <c r="F58" s="44"/>
      <c r="G58" s="51"/>
      <c r="H58" s="33"/>
      <c r="I58" s="33"/>
      <c r="K58" s="39"/>
    </row>
    <row r="59" spans="1:11">
      <c r="A59" s="56"/>
      <c r="B59" s="56"/>
      <c r="C59" s="56"/>
      <c r="D59" s="56"/>
      <c r="G59" s="57"/>
      <c r="H59" s="57"/>
      <c r="I59" s="57"/>
    </row>
    <row r="60" spans="1:11" ht="15.75">
      <c r="A60" s="58" t="s">
        <v>128</v>
      </c>
      <c r="B60" s="58"/>
      <c r="C60" s="58"/>
      <c r="D60" s="58"/>
      <c r="E60" s="58"/>
      <c r="F60" s="58"/>
      <c r="G60" s="58"/>
      <c r="H60" s="59" t="s">
        <v>129</v>
      </c>
      <c r="I60" s="59"/>
    </row>
    <row r="61" spans="1:11" s="17" customFormat="1" ht="34.5" customHeight="1">
      <c r="A61" s="60" t="s">
        <v>130</v>
      </c>
      <c r="B61" s="60"/>
      <c r="C61" s="60"/>
      <c r="D61" s="60"/>
      <c r="E61" s="60"/>
      <c r="F61" s="60"/>
      <c r="G61" s="60"/>
      <c r="H61" s="61" t="s">
        <v>131</v>
      </c>
      <c r="I61" s="61"/>
    </row>
    <row r="64" spans="1:11" ht="13.15" customHeight="1">
      <c r="A64" s="62"/>
      <c r="B64" s="62"/>
      <c r="C64" s="62"/>
      <c r="D64" s="62"/>
      <c r="E64" s="63"/>
      <c r="F64" s="62"/>
      <c r="G64" s="62"/>
      <c r="H64" s="64"/>
      <c r="I64" s="62"/>
      <c r="J64" s="62"/>
      <c r="K64" s="62"/>
    </row>
  </sheetData>
  <mergeCells count="58">
    <mergeCell ref="A60:G60"/>
    <mergeCell ref="H60:I60"/>
    <mergeCell ref="A61:G61"/>
    <mergeCell ref="H61:I61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2015-10-16T10:40:15Z</dcterms:modified>
</cp:coreProperties>
</file>